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6275" windowHeight="10260" activeTab="0"/>
  </bookViews>
  <sheets>
    <sheet name="Loan History" sheetId="1" r:id="rId1"/>
  </sheets>
  <definedNames>
    <definedName name="BegIntRate" localSheetId="0">'Loan History'!$B$5</definedName>
    <definedName name="Borrower" localSheetId="0">'Loan History'!$B$2</definedName>
    <definedName name="ClosingDate" localSheetId="0">'Loan History'!$H$3</definedName>
    <definedName name="EndDate" localSheetId="0">'Loan History'!$H$4</definedName>
    <definedName name="FirstPmtAmort" localSheetId="0">'Loan History'!#REF!</definedName>
    <definedName name="FirstPmtIntOnly" localSheetId="0">'Loan History'!$H$5</definedName>
    <definedName name="LoanAmount" localSheetId="0">'Loan History'!$B$4</definedName>
    <definedName name="YearsAmortized" localSheetId="0">'Loan History'!$B$6</definedName>
  </definedNames>
  <calcPr fullCalcOnLoad="1"/>
</workbook>
</file>

<file path=xl/sharedStrings.xml><?xml version="1.0" encoding="utf-8"?>
<sst xmlns="http://schemas.openxmlformats.org/spreadsheetml/2006/main" count="23" uniqueCount="23">
  <si>
    <t>Borrower</t>
  </si>
  <si>
    <t>Closing Date</t>
  </si>
  <si>
    <t>Loan Amount</t>
  </si>
  <si>
    <t>End Date</t>
  </si>
  <si>
    <t>Beg. Interest Rate</t>
  </si>
  <si>
    <t>1st Payment</t>
  </si>
  <si>
    <t>Years Amortized</t>
  </si>
  <si>
    <t>Today's Date</t>
  </si>
  <si>
    <t>Payment Schedule</t>
  </si>
  <si>
    <t>Dates</t>
  </si>
  <si>
    <t>Advance</t>
  </si>
  <si>
    <t>Interest Rate</t>
  </si>
  <si>
    <t>Accrued Interest</t>
  </si>
  <si>
    <t>Interest Payment</t>
  </si>
  <si>
    <t>Principal Payment</t>
  </si>
  <si>
    <t>P&amp;I Payment</t>
  </si>
  <si>
    <t>Ending Balance</t>
  </si>
  <si>
    <t/>
  </si>
  <si>
    <t>Loan Number</t>
  </si>
  <si>
    <t>Loan History</t>
  </si>
  <si>
    <t>Total Pmts. Rec.</t>
  </si>
  <si>
    <t>John Q. Public</t>
  </si>
  <si>
    <t>123456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</si>
</sst>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&quot;$&quot;#,##0.00"/>
    <numFmt numFmtId="168" formatCode="&quot;$&quot;#,##0.000"/>
    <numFmt numFmtId="169" formatCode="&quot;$&quot;#,##0.0000"/>
    <numFmt numFmtId="170" formatCode="&quot;$&quot;#,##0.0"/>
    <numFmt numFmtId="171" formatCode="m/d/yyyy;@"/>
    <numFmt numFmtId="172" formatCode="[$-409]h:mm:ss\ AM/PM"/>
    <numFmt numFmtId="173" formatCode="&quot;$&quot;#,##0.000_);[Red]\(&quot;$&quot;#,##0.000\)"/>
    <numFmt numFmtId="174" formatCode="&quot;$&quot;#,##0.0000_);[Red]\(&quot;$&quot;#,##0.00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_);[Red]\(&quot;$&quot;#,##0.0\)"/>
    <numFmt numFmtId="180" formatCode="_(* #,##0.000_);_(* \(#,##0.000\);_(* &quot;-&quot;??_);_(@_)"/>
    <numFmt numFmtId="181" formatCode="_(* #,##0_);_(* \(#,##0\);_(* &quot;-&quot;??_);_(@_)"/>
    <numFmt numFmtId="182" formatCode="0.000%"/>
    <numFmt numFmtId="183" formatCode="_(* #,##0.0_);_(* \(#,##0.0\);_(* &quot;-&quot;??_);_(@_)"/>
    <numFmt numFmtId="184" formatCode="_(* #,##0.0000000_);_(* \(#,##0.0000000\);_(* &quot;-&quot;??_);_(@_)"/>
    <numFmt numFmtId="185" formatCode="0.0%"/>
    <numFmt numFmtId="186" formatCode="0.000000"/>
    <numFmt numFmtId="187" formatCode="0.00000"/>
    <numFmt numFmtId="188" formatCode="0.0000"/>
    <numFmt numFmtId="189" formatCode="0.000"/>
    <numFmt numFmtId="190" formatCode=";;;"/>
    <numFmt numFmtId="191" formatCode="0.0"/>
    <numFmt numFmtId="192" formatCode="_(* #,##0.0000_);_(* \(#,##0.0000\);_(* &quot;-&quot;??_);_(@_)"/>
    <numFmt numFmtId="193" formatCode="0.0000%"/>
    <numFmt numFmtId="194" formatCode="mmm\-yyyy"/>
    <numFmt numFmtId="195" formatCode="_(* #,##0.000_);_(* \(#,##0.000\);_(* &quot;-&quot;???_);_(@_)"/>
    <numFmt numFmtId="196" formatCode="#,##0.00000"/>
    <numFmt numFmtId="197" formatCode="m/d/yy;@"/>
    <numFmt numFmtId="198" formatCode="00000"/>
    <numFmt numFmtId="199" formatCode="#,##0.0000_);\(#,##0.0000\)"/>
    <numFmt numFmtId="200" formatCode="0.00000%"/>
    <numFmt numFmtId="201" formatCode="0.00_);\(0.00\)"/>
    <numFmt numFmtId="202" formatCode="[$-409]mmmmm\-yy;@"/>
    <numFmt numFmtId="203" formatCode="_(* #,##0.0000_);_(* \(#,##0.0000\);_(* &quot;-&quot;????_);_(@_)"/>
    <numFmt numFmtId="204" formatCode="_(* #,##0.000000_);_(* \(#,##0.000000\);_(* &quot;-&quot;??????_);_(@_)"/>
    <numFmt numFmtId="205" formatCode="mm/dd/yy;@"/>
    <numFmt numFmtId="206" formatCode="#,##0.00000000000_);\(#,##0.00000000000\)"/>
    <numFmt numFmtId="207" formatCode="#,##0.000000000_);\(#,##0.000000000\)"/>
    <numFmt numFmtId="208" formatCode="#,##0.000000000000"/>
    <numFmt numFmtId="209" formatCode="#,##0.000000000000_);\(#,##0.000000000000\)"/>
    <numFmt numFmtId="210" formatCode="&quot;$&quot;#,##0.000_);\(&quot;$&quot;#,##0.000\)"/>
    <numFmt numFmtId="211" formatCode="[$-409]mmmmm;@"/>
    <numFmt numFmtId="212" formatCode="0.000000%"/>
    <numFmt numFmtId="213" formatCode="0.00000000%"/>
    <numFmt numFmtId="214" formatCode="0.0000000%"/>
    <numFmt numFmtId="215" formatCode="#,##0.0000000000000"/>
    <numFmt numFmtId="216" formatCode="#,##0.000"/>
    <numFmt numFmtId="217" formatCode="_(* #,##0.0_);_(* \(#,##0.0\);_(* &quot;-&quot;?_);_(@_)"/>
    <numFmt numFmtId="218" formatCode="#,##0.00000000000"/>
    <numFmt numFmtId="219" formatCode="mm/dd/yy"/>
    <numFmt numFmtId="220" formatCode="#,##0.00000000"/>
    <numFmt numFmtId="221" formatCode="0.000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center"/>
    </xf>
    <xf numFmtId="182" fontId="19" fillId="0" borderId="0" xfId="0" applyNumberFormat="1" applyFont="1" applyAlignment="1">
      <alignment/>
    </xf>
    <xf numFmtId="14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7" fontId="19" fillId="0" borderId="0" xfId="44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0" xfId="0" applyFont="1" applyAlignment="1" applyProtection="1">
      <alignment/>
      <protection locked="0"/>
    </xf>
    <xf numFmtId="43" fontId="19" fillId="0" borderId="0" xfId="0" applyNumberFormat="1" applyFont="1" applyAlignment="1" applyProtection="1">
      <alignment horizontal="center"/>
      <protection locked="0"/>
    </xf>
    <xf numFmtId="182" fontId="19" fillId="0" borderId="0" xfId="59" applyNumberFormat="1" applyFont="1" applyAlignment="1" applyProtection="1">
      <alignment/>
      <protection locked="0"/>
    </xf>
    <xf numFmtId="182" fontId="19" fillId="0" borderId="0" xfId="59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 horizontal="center"/>
      <protection locked="0"/>
    </xf>
    <xf numFmtId="182" fontId="19" fillId="0" borderId="0" xfId="59" applyNumberFormat="1" applyFont="1" applyAlignment="1" applyProtection="1">
      <alignment horizontal="center"/>
      <protection locked="0"/>
    </xf>
    <xf numFmtId="182" fontId="19" fillId="0" borderId="0" xfId="0" applyNumberFormat="1" applyFont="1" applyBorder="1" applyAlignment="1" applyProtection="1">
      <alignment/>
      <protection locked="0"/>
    </xf>
    <xf numFmtId="0" fontId="24" fillId="18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0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/>
      <protection locked="0"/>
    </xf>
    <xf numFmtId="43" fontId="20" fillId="0" borderId="0" xfId="42" applyFont="1" applyAlignment="1" applyProtection="1">
      <alignment/>
      <protection locked="0"/>
    </xf>
    <xf numFmtId="182" fontId="20" fillId="0" borderId="0" xfId="42" applyNumberFormat="1" applyFont="1" applyAlignment="1" applyProtection="1">
      <alignment/>
      <protection locked="0"/>
    </xf>
    <xf numFmtId="10" fontId="20" fillId="0" borderId="0" xfId="42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39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71" fontId="19" fillId="0" borderId="0" xfId="42" applyNumberFormat="1" applyFont="1" applyAlignment="1" applyProtection="1">
      <alignment horizontal="center"/>
      <protection locked="0"/>
    </xf>
    <xf numFmtId="182" fontId="19" fillId="0" borderId="0" xfId="42" applyNumberFormat="1" applyFont="1" applyAlignment="1" applyProtection="1">
      <alignment/>
      <protection locked="0"/>
    </xf>
    <xf numFmtId="171" fontId="19" fillId="0" borderId="0" xfId="42" applyNumberFormat="1" applyFont="1" applyAlignment="1" applyProtection="1">
      <alignment/>
      <protection locked="0"/>
    </xf>
    <xf numFmtId="10" fontId="19" fillId="0" borderId="0" xfId="59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182" fontId="0" fillId="0" borderId="10" xfId="0" applyNumberFormat="1" applyFont="1" applyBorder="1" applyAlignment="1" applyProtection="1">
      <alignment horizontal="centerContinuous"/>
      <protection locked="0"/>
    </xf>
    <xf numFmtId="0" fontId="19" fillId="0" borderId="10" xfId="0" applyFont="1" applyFill="1" applyBorder="1" applyAlignment="1" applyProtection="1" quotePrefix="1">
      <alignment horizontal="center" vertical="center" wrapText="1"/>
      <protection locked="0"/>
    </xf>
    <xf numFmtId="181" fontId="19" fillId="0" borderId="10" xfId="42" applyNumberFormat="1" applyFont="1" applyFill="1" applyBorder="1" applyAlignment="1" applyProtection="1">
      <alignment horizontal="center" wrapText="1"/>
      <protection locked="0"/>
    </xf>
    <xf numFmtId="182" fontId="19" fillId="0" borderId="10" xfId="42" applyNumberFormat="1" applyFont="1" applyFill="1" applyBorder="1" applyAlignment="1" applyProtection="1">
      <alignment horizontal="center" wrapText="1"/>
      <protection locked="0"/>
    </xf>
    <xf numFmtId="40" fontId="19" fillId="0" borderId="10" xfId="42" applyNumberFormat="1" applyFont="1" applyFill="1" applyBorder="1" applyAlignment="1" applyProtection="1">
      <alignment horizontal="center" wrapText="1"/>
      <protection locked="0"/>
    </xf>
    <xf numFmtId="14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39" fontId="0" fillId="0" borderId="0" xfId="42" applyNumberFormat="1" applyFont="1" applyFill="1" applyBorder="1" applyAlignment="1" applyProtection="1">
      <alignment horizontal="right"/>
      <protection locked="0"/>
    </xf>
    <xf numFmtId="182" fontId="0" fillId="0" borderId="0" xfId="42" applyNumberFormat="1" applyFont="1" applyFill="1" applyBorder="1" applyAlignment="1" applyProtection="1">
      <alignment horizontal="right"/>
      <protection locked="0"/>
    </xf>
    <xf numFmtId="43" fontId="0" fillId="0" borderId="0" xfId="42" applyNumberFormat="1" applyFont="1" applyFill="1" applyBorder="1" applyAlignment="1" applyProtection="1">
      <alignment horizontal="right"/>
      <protection locked="0"/>
    </xf>
    <xf numFmtId="43" fontId="0" fillId="0" borderId="0" xfId="42" applyNumberFormat="1" applyFont="1" applyBorder="1" applyAlignment="1" applyProtection="1">
      <alignment/>
      <protection locked="0"/>
    </xf>
    <xf numFmtId="181" fontId="0" fillId="0" borderId="0" xfId="42" applyNumberFormat="1" applyFont="1" applyFill="1" applyBorder="1" applyAlignment="1" applyProtection="1">
      <alignment horizontal="right"/>
      <protection locked="0"/>
    </xf>
    <xf numFmtId="171" fontId="0" fillId="0" borderId="0" xfId="0" applyNumberFormat="1" applyFont="1" applyFill="1" applyBorder="1" applyAlignment="1" applyProtection="1">
      <alignment horizontal="center" vertical="center"/>
      <protection locked="0"/>
    </xf>
    <xf numFmtId="39" fontId="0" fillId="0" borderId="0" xfId="42" applyNumberFormat="1" applyFont="1" applyBorder="1" applyAlignment="1" applyProtection="1">
      <alignment/>
      <protection locked="0"/>
    </xf>
    <xf numFmtId="182" fontId="0" fillId="0" borderId="0" xfId="42" applyNumberFormat="1" applyFont="1" applyBorder="1" applyAlignment="1" applyProtection="1">
      <alignment/>
      <protection locked="0"/>
    </xf>
    <xf numFmtId="43" fontId="0" fillId="0" borderId="0" xfId="42" applyNumberFormat="1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 horizontal="center" vertical="center"/>
      <protection locked="0"/>
    </xf>
    <xf numFmtId="39" fontId="0" fillId="0" borderId="0" xfId="42" applyNumberFormat="1" applyFont="1" applyBorder="1" applyAlignment="1" applyProtection="1">
      <alignment/>
      <protection locked="0"/>
    </xf>
    <xf numFmtId="43" fontId="0" fillId="0" borderId="0" xfId="42" applyNumberFormat="1" applyFont="1" applyBorder="1" applyAlignment="1" applyProtection="1">
      <alignment/>
      <protection locked="0"/>
    </xf>
    <xf numFmtId="43" fontId="0" fillId="0" borderId="0" xfId="42" applyNumberFormat="1" applyFont="1" applyFill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bgColor indexed="9"/>
        </patternFill>
      </fill>
    </dxf>
    <dxf>
      <fill>
        <patternFill>
          <bgColor indexed="9"/>
        </patternFill>
      </fill>
    </dxf>
    <dxf>
      <fill>
        <patternFill>
          <fgColor theme="9" tint="0.799950003623962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</dxfs>
  <tableStyles count="1" defaultTableStyle="TableStyleMedium9" defaultPivotStyle="PivotStyleLight16">
    <tableStyle name="Table Style 1" pivot="0" count="2">
      <tableStyleElement type="firstColumn" dxfId="3"/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104775</xdr:rowOff>
    </xdr:from>
    <xdr:to>
      <xdr:col>3</xdr:col>
      <xdr:colOff>1028700</xdr:colOff>
      <xdr:row>6</xdr:row>
      <xdr:rowOff>66675</xdr:rowOff>
    </xdr:to>
    <xdr:grpSp>
      <xdr:nvGrpSpPr>
        <xdr:cNvPr id="1" name="Group 10"/>
        <xdr:cNvGrpSpPr>
          <a:grpSpLocks/>
        </xdr:cNvGrpSpPr>
      </xdr:nvGrpSpPr>
      <xdr:grpSpPr>
        <a:xfrm>
          <a:off x="2943225" y="495300"/>
          <a:ext cx="1000125" cy="609600"/>
          <a:chOff x="303" y="47"/>
          <a:chExt cx="105" cy="64"/>
        </a:xfrm>
        <a:solidFill>
          <a:srgbClr val="FFFFFF"/>
        </a:solidFill>
      </xdr:grpSpPr>
    </xdr:grpSp>
    <xdr:clientData/>
  </xdr:twoCellAnchor>
</xdr:wsDr>
</file>

<file path=xl/tables/table1.xml><?xml version="1.0" encoding="utf-8"?>
<table xmlns="http://schemas.openxmlformats.org/spreadsheetml/2006/main" id="1" name="Table1" displayName="Table1" ref="A10:H16" comment="" totalsRowShown="0">
  <tableColumns count="8">
    <tableColumn id="1" name="Dates"/>
    <tableColumn id="2" name="Advance"/>
    <tableColumn id="3" name="Interest Rate"/>
    <tableColumn id="4" name="Accrued Interest"/>
    <tableColumn id="5" name="Interest Payment"/>
    <tableColumn id="6" name="Principal Payment"/>
    <tableColumn id="7" name="P&amp;I Payment"/>
    <tableColumn id="8" name="Ending Balanc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4"/>
  <dimension ref="A1:L2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8.140625" style="2" customWidth="1"/>
    <col min="2" max="2" width="15.8515625" style="2" customWidth="1"/>
    <col min="3" max="3" width="9.7109375" style="3" customWidth="1"/>
    <col min="4" max="8" width="15.7109375" style="2" customWidth="1"/>
    <col min="9" max="16384" width="9.140625" style="2" customWidth="1"/>
  </cols>
  <sheetData>
    <row r="1" spans="1:12" ht="18">
      <c r="A1" s="13" t="s">
        <v>19</v>
      </c>
      <c r="B1" s="13"/>
      <c r="C1" s="13"/>
      <c r="D1" s="13"/>
      <c r="E1" s="13"/>
      <c r="F1" s="13"/>
      <c r="G1" s="13"/>
      <c r="H1" s="13"/>
      <c r="L1" s="11"/>
    </row>
    <row r="2" spans="1:6" ht="12.75">
      <c r="A2" s="4" t="s">
        <v>0</v>
      </c>
      <c r="B2" s="14" t="s">
        <v>21</v>
      </c>
      <c r="C2" s="14"/>
      <c r="D2" s="14"/>
      <c r="E2" s="14"/>
      <c r="F2" s="14"/>
    </row>
    <row r="3" spans="1:8" ht="12.75">
      <c r="A3" s="4" t="s">
        <v>18</v>
      </c>
      <c r="B3" s="9" t="s">
        <v>22</v>
      </c>
      <c r="C3" s="7"/>
      <c r="D3" s="1"/>
      <c r="E3" s="10"/>
      <c r="F3" s="9"/>
      <c r="G3" s="5" t="s">
        <v>1</v>
      </c>
      <c r="H3" s="6"/>
    </row>
    <row r="4" spans="1:8" ht="12.75">
      <c r="A4" s="15" t="s">
        <v>2</v>
      </c>
      <c r="B4" s="16"/>
      <c r="C4" s="17"/>
      <c r="D4" s="18"/>
      <c r="E4" s="19" t="s">
        <v>17</v>
      </c>
      <c r="F4" s="20"/>
      <c r="G4" s="21" t="s">
        <v>3</v>
      </c>
      <c r="H4" s="22"/>
    </row>
    <row r="5" spans="1:8" ht="12.75">
      <c r="A5" s="15" t="s">
        <v>4</v>
      </c>
      <c r="B5" s="23"/>
      <c r="C5" s="24"/>
      <c r="D5" s="25">
        <v>1</v>
      </c>
      <c r="E5" s="26"/>
      <c r="F5" s="27"/>
      <c r="G5" s="28" t="s">
        <v>5</v>
      </c>
      <c r="H5" s="8"/>
    </row>
    <row r="6" spans="1:8" ht="12.75">
      <c r="A6" s="21" t="s">
        <v>6</v>
      </c>
      <c r="B6" s="29"/>
      <c r="C6" s="24"/>
      <c r="D6" s="21"/>
      <c r="E6" s="30"/>
      <c r="F6" s="27"/>
      <c r="G6" s="31" t="s">
        <v>20</v>
      </c>
      <c r="H6" s="12">
        <f>IF(B4="","",SUM(G11:G16))</f>
      </c>
    </row>
    <row r="7" spans="1:8" ht="12.75">
      <c r="A7" s="26"/>
      <c r="B7" s="32"/>
      <c r="C7" s="33"/>
      <c r="D7" s="32"/>
      <c r="E7" s="34"/>
      <c r="F7" s="35"/>
      <c r="G7" s="36"/>
      <c r="H7" s="37"/>
    </row>
    <row r="8" spans="1:8" ht="12.75">
      <c r="A8" s="38" t="s">
        <v>7</v>
      </c>
      <c r="B8" s="39">
        <f ca="1">TODAY()</f>
        <v>40917</v>
      </c>
      <c r="C8" s="40"/>
      <c r="D8" s="41"/>
      <c r="E8" s="42"/>
      <c r="F8" s="43"/>
      <c r="G8" s="44"/>
      <c r="H8" s="45"/>
    </row>
    <row r="9" spans="1:8" ht="12.75">
      <c r="A9" s="46" t="s">
        <v>8</v>
      </c>
      <c r="B9" s="47"/>
      <c r="C9" s="48"/>
      <c r="D9" s="47"/>
      <c r="E9" s="47"/>
      <c r="F9" s="47"/>
      <c r="G9" s="47"/>
      <c r="H9" s="47"/>
    </row>
    <row r="10" spans="1:8" ht="26.25" customHeight="1">
      <c r="A10" s="49" t="s">
        <v>9</v>
      </c>
      <c r="B10" s="50" t="s">
        <v>10</v>
      </c>
      <c r="C10" s="51" t="s">
        <v>11</v>
      </c>
      <c r="D10" s="50" t="s">
        <v>12</v>
      </c>
      <c r="E10" s="50" t="s">
        <v>13</v>
      </c>
      <c r="F10" s="50" t="s">
        <v>14</v>
      </c>
      <c r="G10" s="52" t="s">
        <v>15</v>
      </c>
      <c r="H10" s="50" t="s">
        <v>16</v>
      </c>
    </row>
    <row r="11" spans="1:8" ht="12.75">
      <c r="A11" s="53">
        <f>IF(+ClosingDate="","",ClosingDate)</f>
      </c>
      <c r="B11" s="54">
        <f>IF(LoanAmount=0,"",LoanAmount)</f>
      </c>
      <c r="C11" s="55">
        <f>IF(+BegIntRate="","",BegIntRate)</f>
      </c>
      <c r="D11" s="56">
        <v>0</v>
      </c>
      <c r="E11" s="57" t="str">
        <f aca="true" t="shared" si="0" ref="E11:E16">IF(A11=""," ",0)</f>
        <v> </v>
      </c>
      <c r="F11" s="58" t="str">
        <f aca="true" t="shared" si="1" ref="F11:F16">IF(A11=""," ",0)</f>
        <v> </v>
      </c>
      <c r="G11" s="56" t="str">
        <f aca="true" t="shared" si="2" ref="G11:G16">IF(A11=""," ",+F11+E11)</f>
        <v> </v>
      </c>
      <c r="H11" s="54">
        <f>B11</f>
      </c>
    </row>
    <row r="12" spans="1:8" ht="12.75">
      <c r="A12" s="59"/>
      <c r="B12" s="60"/>
      <c r="C12" s="61" t="str">
        <f>IF(A12=""," ",+C11)</f>
        <v> </v>
      </c>
      <c r="D12" s="57" t="str">
        <f>IF(A12=""," ",ROUND(+H11*C11/IF($D$5=1,365,360)*(IF($D$5&lt;=2,(A12-A11),DAYS360(A11,A12))),2)+D11-E11)</f>
        <v> </v>
      </c>
      <c r="E12" s="57" t="str">
        <f t="shared" si="0"/>
        <v> </v>
      </c>
      <c r="F12" s="62" t="str">
        <f t="shared" si="1"/>
        <v> </v>
      </c>
      <c r="G12" s="57" t="str">
        <f t="shared" si="2"/>
        <v> </v>
      </c>
      <c r="H12" s="57" t="str">
        <f>IF(A12=""," ",+B12-F12+H11)</f>
        <v> </v>
      </c>
    </row>
    <row r="13" spans="1:8" ht="12.75">
      <c r="A13" s="59"/>
      <c r="B13" s="60"/>
      <c r="C13" s="61" t="str">
        <f>IF(A13=""," ",+C12)</f>
        <v> </v>
      </c>
      <c r="D13" s="57" t="str">
        <f>IF(A13=""," ",ROUND(+H12*C12/IF($D$5=1,365,360)*(IF($D$5&lt;=2,(A13-A12),DAYS360(A12,A13))),2)+D12-E12)</f>
        <v> </v>
      </c>
      <c r="E13" s="57" t="str">
        <f t="shared" si="0"/>
        <v> </v>
      </c>
      <c r="F13" s="62" t="str">
        <f t="shared" si="1"/>
        <v> </v>
      </c>
      <c r="G13" s="57" t="str">
        <f t="shared" si="2"/>
        <v> </v>
      </c>
      <c r="H13" s="57" t="str">
        <f>IF(A13=""," ",+B13-F13+H12)</f>
        <v> </v>
      </c>
    </row>
    <row r="14" spans="1:8" ht="12.75">
      <c r="A14" s="63"/>
      <c r="B14" s="64"/>
      <c r="C14" s="61" t="str">
        <f>IF(A14=""," ",+C13)</f>
        <v> </v>
      </c>
      <c r="D14" s="65" t="str">
        <f>IF(A14=""," ",ROUND(+H13*C13/IF($D$5=1,365,360)*(IF($D$5&lt;=2,(A14-A13),DAYS360(A13,A14))),2)+D13-E13)</f>
        <v> </v>
      </c>
      <c r="E14" s="65" t="str">
        <f t="shared" si="0"/>
        <v> </v>
      </c>
      <c r="F14" s="66" t="str">
        <f t="shared" si="1"/>
        <v> </v>
      </c>
      <c r="G14" s="65" t="str">
        <f t="shared" si="2"/>
        <v> </v>
      </c>
      <c r="H14" s="57" t="str">
        <f>IF(A14=""," ",+B14-F14+H13)</f>
        <v> </v>
      </c>
    </row>
    <row r="15" spans="1:8" ht="12.75">
      <c r="A15" s="63"/>
      <c r="B15" s="64"/>
      <c r="C15" s="61" t="str">
        <f>IF(A15=""," ",+C14)</f>
        <v> </v>
      </c>
      <c r="D15" s="65" t="str">
        <f>IF(A15=""," ",ROUND(+H14*C14/IF($D$5=1,365,360)*(IF($D$5&lt;=2,(A15-A14),DAYS360(A14,A15))),2)+D14-E14)</f>
        <v> </v>
      </c>
      <c r="E15" s="65" t="str">
        <f t="shared" si="0"/>
        <v> </v>
      </c>
      <c r="F15" s="66" t="str">
        <f t="shared" si="1"/>
        <v> </v>
      </c>
      <c r="G15" s="65" t="str">
        <f t="shared" si="2"/>
        <v> </v>
      </c>
      <c r="H15" s="57" t="str">
        <f>IF(A15=""," ",+B15-F15+H14)</f>
        <v> </v>
      </c>
    </row>
    <row r="16" spans="1:8" ht="12.75">
      <c r="A16" s="63"/>
      <c r="B16" s="64"/>
      <c r="C16" s="61" t="str">
        <f>IF(A16=""," ",+C15)</f>
        <v> </v>
      </c>
      <c r="D16" s="65" t="str">
        <f>IF(A16=""," ",ROUND(+H15*C15/IF($D$5=1,365,360)*(IF($D$5&lt;=2,(A16-A15),DAYS360(A15,A16))),2)+D15-E15)</f>
        <v> </v>
      </c>
      <c r="E16" s="65" t="str">
        <f t="shared" si="0"/>
        <v> </v>
      </c>
      <c r="F16" s="66" t="str">
        <f t="shared" si="1"/>
        <v> </v>
      </c>
      <c r="G16" s="65" t="str">
        <f t="shared" si="2"/>
        <v> </v>
      </c>
      <c r="H16" s="57" t="str">
        <f>IF(A16=""," ",+B16-F16+H15)</f>
        <v> </v>
      </c>
    </row>
    <row r="17" spans="1:8" ht="12.75">
      <c r="A17" s="26"/>
      <c r="B17" s="26"/>
      <c r="C17" s="67"/>
      <c r="D17" s="26"/>
      <c r="E17" s="26"/>
      <c r="F17" s="26"/>
      <c r="G17" s="26"/>
      <c r="H17" s="45"/>
    </row>
    <row r="18" spans="1:8" ht="12.75">
      <c r="A18" s="26"/>
      <c r="B18" s="26"/>
      <c r="C18" s="67"/>
      <c r="D18" s="26"/>
      <c r="E18" s="26"/>
      <c r="F18" s="26"/>
      <c r="G18" s="26"/>
      <c r="H18" s="45"/>
    </row>
    <row r="19" spans="1:8" ht="12.75">
      <c r="A19" s="26"/>
      <c r="B19" s="26"/>
      <c r="C19" s="67"/>
      <c r="D19" s="26"/>
      <c r="E19" s="26"/>
      <c r="F19" s="26"/>
      <c r="G19" s="26"/>
      <c r="H19" s="45"/>
    </row>
    <row r="20" spans="1:8" ht="12.75">
      <c r="A20" s="26"/>
      <c r="B20" s="26"/>
      <c r="C20" s="67"/>
      <c r="D20" s="26"/>
      <c r="E20" s="26"/>
      <c r="F20" s="26"/>
      <c r="G20" s="26"/>
      <c r="H20" s="45"/>
    </row>
    <row r="21" spans="1:8" ht="12.75">
      <c r="A21" s="26"/>
      <c r="B21" s="26"/>
      <c r="C21" s="67"/>
      <c r="D21" s="26"/>
      <c r="E21" s="26"/>
      <c r="F21" s="26"/>
      <c r="G21" s="26"/>
      <c r="H21" s="26"/>
    </row>
    <row r="22" spans="1:8" ht="12.75">
      <c r="A22" s="26"/>
      <c r="B22" s="26"/>
      <c r="C22" s="67"/>
      <c r="D22" s="26"/>
      <c r="E22" s="26"/>
      <c r="F22" s="26"/>
      <c r="G22" s="26"/>
      <c r="H22" s="26"/>
    </row>
    <row r="23" spans="1:8" ht="12.75">
      <c r="A23" s="26"/>
      <c r="B23" s="26"/>
      <c r="C23" s="67"/>
      <c r="D23" s="26"/>
      <c r="E23" s="26"/>
      <c r="F23" s="26"/>
      <c r="G23" s="26"/>
      <c r="H23" s="26"/>
    </row>
    <row r="24" spans="1:8" ht="12.75">
      <c r="A24" s="26"/>
      <c r="B24" s="26"/>
      <c r="C24" s="67"/>
      <c r="D24" s="26"/>
      <c r="E24" s="26"/>
      <c r="F24" s="26"/>
      <c r="G24" s="26"/>
      <c r="H24" s="26"/>
    </row>
    <row r="25" spans="1:8" ht="12.75">
      <c r="A25" s="26"/>
      <c r="B25" s="26"/>
      <c r="C25" s="67"/>
      <c r="D25" s="26"/>
      <c r="E25" s="26"/>
      <c r="F25" s="26"/>
      <c r="G25" s="26"/>
      <c r="H25" s="26"/>
    </row>
    <row r="26" spans="1:8" ht="12.75">
      <c r="A26" s="26"/>
      <c r="B26" s="26"/>
      <c r="C26" s="67"/>
      <c r="D26" s="26"/>
      <c r="E26" s="26"/>
      <c r="F26" s="26"/>
      <c r="G26" s="26"/>
      <c r="H26" s="26"/>
    </row>
    <row r="27" spans="1:8" ht="12.75">
      <c r="A27" s="26"/>
      <c r="B27" s="26"/>
      <c r="C27" s="67"/>
      <c r="D27" s="26"/>
      <c r="E27" s="26"/>
      <c r="F27" s="26"/>
      <c r="G27" s="26"/>
      <c r="H27" s="26"/>
    </row>
  </sheetData>
  <sheetProtection sheet="1" selectLockedCells="1"/>
  <mergeCells count="2">
    <mergeCell ref="A1:H1"/>
    <mergeCell ref="B2:F2"/>
  </mergeCells>
  <conditionalFormatting sqref="C11">
    <cfRule type="cellIs" priority="1" dxfId="1" operator="greaterThan" stopIfTrue="1">
      <formula>$A$11</formula>
    </cfRule>
  </conditionalFormatting>
  <conditionalFormatting sqref="A11">
    <cfRule type="expression" priority="2" dxfId="0" stopIfTrue="1">
      <formula>"if($A$13&gt;$B$8)"</formula>
    </cfRule>
  </conditionalFormatting>
  <printOptions horizontalCentered="1"/>
  <pageMargins left="0.25" right="0.25" top="0.38" bottom="0.5" header="0" footer="0"/>
  <pageSetup horizontalDpi="600" verticalDpi="600" orientation="portrait" scale="82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Craigb</dc:creator>
  <cp:keywords/>
  <dc:description/>
  <cp:lastModifiedBy>Craig Blackwell</cp:lastModifiedBy>
  <cp:lastPrinted>2011-06-09T19:09:20Z</cp:lastPrinted>
  <dcterms:created xsi:type="dcterms:W3CDTF">2008-12-24T17:23:27Z</dcterms:created>
  <dcterms:modified xsi:type="dcterms:W3CDTF">2012-01-09T17:13:31Z</dcterms:modified>
  <cp:category/>
  <cp:version/>
  <cp:contentType/>
  <cp:contentStatus/>
</cp:coreProperties>
</file>